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<sst xmlns="http://schemas.openxmlformats.org/spreadsheetml/2006/main" count="69" uniqueCount="67">
  <si>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</si>
  <si>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</si>
  <si>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</si>
  <si>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</si>
  <si>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</si>
  <si>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</si>
  <si>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</si>
  <si>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</si>
  <si>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</si>
  <si>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</si>
  <si>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</si>
  <si>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</si>
  <si>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</si>
  <si>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</si>
  <si>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</si>
  <si>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</si>
  <si>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</si>
  <si>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</si>
  <si>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</si>
  <si>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</si>
  <si>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</si>
  <si>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</si>
  <si>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</si>
  <si>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</si>
  <si>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</si>
  <si>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</si>
  <si>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</si>
  <si>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</si>
  <si>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</si>
  <si>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</si>
  <si>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</si>
  <si>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</si>
  <si>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</si>
  <si>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</si>
  <si>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</si>
  <si>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</si>
  <si>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</si>
  <si>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</si>
  <si>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>FUNDEB</t>
  </si>
  <si>
    <t xml:space="preserve">      Aplicação dos Recursos recebidos do FUNDEB</t>
  </si>
  <si>
    <t xml:space="preserve">      Aplicação nos Profissionais do Magistério - FUNDEB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</si>
  <si>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</si>
  <si>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</si>
  <si>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</si>
  <si>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</si>
  <si>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</si>
  <si>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</si>
  <si>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</si>
  <si>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</si>
  <si>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</si>
  <si>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</si>
  <si>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</si>
  <si>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</si>
  <si>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</si>
  <si>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</si>
  <si>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</si>
  <si>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</si>
  <si>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</si>
  <si>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</si>
  <si>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</si>
  <si>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t>REPASSES À CONTA DO ENSINO - ARTI. 69, §5º, LEI 9.394/96</t>
  </si>
  <si>
    <t>Márcia Regina Paiva Rossi</t>
  </si>
  <si>
    <t>Secretária Adjunta da Educação</t>
  </si>
  <si>
    <r>
      <t>MUNICíPIO:</t>
    </r>
    <r>
      <rPr>
        <sz val="10.5"/>
        <rFont val="Calibri"/>
        <family val="2"/>
      </rPr>
      <t xml:space="preserve"> CARAGUATATUBA</t>
    </r>
  </si>
  <si>
    <t xml:space="preserve">      APLICAÇÃO NO ENSINO (ART. 212 CF) %</t>
  </si>
  <si>
    <r>
      <t xml:space="preserve">PERIODO: </t>
    </r>
    <r>
      <rPr>
        <sz val="10.5"/>
        <rFont val="Calibri"/>
        <family val="2"/>
      </rPr>
      <t xml:space="preserve">     1º TRIMESTRE</t>
    </r>
  </si>
  <si>
    <r>
      <t xml:space="preserve">EXERCÍCIO:   </t>
    </r>
    <r>
      <rPr>
        <sz val="10.5"/>
        <rFont val="Calibri"/>
        <family val="2"/>
      </rPr>
      <t xml:space="preserve">  2021</t>
    </r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</si>
</sst>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0.000%"/>
    <numFmt numFmtId="184" formatCode="0.0%"/>
  </numFmts>
  <fonts count="44">
    <font>
      <sz val="10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6" fontId="0" fillId="0" borderId="0" xfId="47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6" fontId="0" fillId="0" borderId="12" xfId="47" applyFont="1" applyBorder="1" applyAlignment="1">
      <alignment/>
    </xf>
    <xf numFmtId="176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18" xfId="62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3" fillId="0" borderId="18" xfId="62" applyFont="1" applyBorder="1" applyAlignment="1">
      <alignment vertical="center"/>
    </xf>
    <xf numFmtId="4" fontId="4" fillId="0" borderId="18" xfId="62" applyNumberFormat="1" applyFont="1" applyBorder="1" applyAlignment="1">
      <alignment vertical="center"/>
    </xf>
    <xf numFmtId="177" fontId="4" fillId="33" borderId="18" xfId="62" applyFont="1" applyFill="1" applyBorder="1" applyAlignment="1">
      <alignment vertical="center"/>
    </xf>
    <xf numFmtId="2" fontId="4" fillId="0" borderId="18" xfId="62" applyNumberFormat="1" applyFont="1" applyBorder="1" applyAlignment="1">
      <alignment vertical="center"/>
    </xf>
    <xf numFmtId="2" fontId="4" fillId="0" borderId="18" xfId="62" applyNumberFormat="1" applyFont="1" applyFill="1" applyBorder="1" applyAlignment="1">
      <alignment vertical="center"/>
    </xf>
    <xf numFmtId="177" fontId="4" fillId="0" borderId="18" xfId="62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4" fillId="0" borderId="20" xfId="62" applyFont="1" applyBorder="1" applyAlignment="1">
      <alignment vertical="center"/>
    </xf>
    <xf numFmtId="10" fontId="4" fillId="0" borderId="18" xfId="62" applyNumberFormat="1" applyFont="1" applyBorder="1" applyAlignment="1">
      <alignment vertical="center"/>
    </xf>
    <xf numFmtId="176" fontId="4" fillId="0" borderId="0" xfId="47" applyFont="1" applyAlignment="1">
      <alignment/>
    </xf>
    <xf numFmtId="176" fontId="1" fillId="0" borderId="0" xfId="47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showGridLines="0" tabSelected="1" zoomScalePageLayoutView="0" workbookViewId="0" topLeftCell="A12">
      <selection activeCell="E31" sqref="E31"/>
    </sheetView>
  </sheetViews>
  <sheetFormatPr defaultColWidth="9.140625" defaultRowHeight="12.75"/>
  <cols>
    <col min="1" max="1" width="2.57421875" style="1" customWidth="1"/>
    <col min="2" max="2" width="55.7109375" style="17" customWidth="1"/>
    <col min="3" max="3" width="15.7109375" style="18" customWidth="1"/>
    <col min="4" max="4" width="53.8515625" style="17" customWidth="1"/>
    <col min="5" max="5" width="15.7109375" style="18" customWidth="1"/>
    <col min="6" max="6" width="9.140625" style="1" customWidth="1"/>
    <col min="7" max="7" width="14.8515625" style="2" hidden="1" customWidth="1"/>
    <col min="8" max="8" width="14.421875" style="2" hidden="1" customWidth="1"/>
    <col min="9" max="9" width="12.8515625" style="1" hidden="1" customWidth="1"/>
    <col min="10" max="10" width="0.85546875" style="1" customWidth="1"/>
    <col min="11" max="11" width="9.140625" style="1" customWidth="1"/>
    <col min="12" max="12" width="17.00390625" style="39" bestFit="1" customWidth="1"/>
    <col min="13" max="16384" width="9.140625" style="1" customWidth="1"/>
  </cols>
  <sheetData>
    <row r="2" spans="2:12" s="10" customFormat="1" ht="14.25">
      <c r="B2" s="13" t="s">
        <v>41</v>
      </c>
      <c r="C2" s="14"/>
      <c r="D2" s="13"/>
      <c r="E2" s="14"/>
      <c r="G2" s="11"/>
      <c r="H2" s="11"/>
      <c r="L2" s="38"/>
    </row>
    <row r="4" spans="2:12" s="10" customFormat="1" ht="14.25">
      <c r="B4" s="15" t="s">
        <v>63</v>
      </c>
      <c r="C4" s="14"/>
      <c r="D4" s="15" t="s">
        <v>65</v>
      </c>
      <c r="E4" s="16" t="s">
        <v>66</v>
      </c>
      <c r="G4" s="11"/>
      <c r="H4" s="11"/>
      <c r="L4" s="38"/>
    </row>
    <row r="5" ht="13.5" thickBot="1"/>
    <row r="6" spans="2:5" ht="14.25">
      <c r="B6" s="19" t="s">
        <v>0</v>
      </c>
      <c r="C6" s="12" t="s">
        <v>22</v>
      </c>
      <c r="D6" s="20" t="s">
        <v>23</v>
      </c>
      <c r="E6" s="12" t="s">
        <v>22</v>
      </c>
    </row>
    <row r="7" spans="2:5" ht="4.5" customHeight="1">
      <c r="B7" s="21"/>
      <c r="C7" s="22"/>
      <c r="D7" s="23"/>
      <c r="E7" s="24"/>
    </row>
    <row r="8" spans="2:5" ht="14.25">
      <c r="B8" s="25" t="s">
        <v>1</v>
      </c>
      <c r="C8" s="24">
        <v>44492706.89</v>
      </c>
      <c r="D8" s="26" t="s">
        <v>24</v>
      </c>
      <c r="E8" s="24">
        <v>1356680.48</v>
      </c>
    </row>
    <row r="9" spans="2:5" ht="14.25">
      <c r="B9" s="25" t="s">
        <v>2</v>
      </c>
      <c r="C9" s="24">
        <v>6070860.77</v>
      </c>
      <c r="D9" s="26" t="s">
        <v>25</v>
      </c>
      <c r="E9" s="24">
        <v>15054730.07</v>
      </c>
    </row>
    <row r="10" spans="2:5" ht="14.25">
      <c r="B10" s="25" t="s">
        <v>3</v>
      </c>
      <c r="C10" s="24">
        <v>10459552.24</v>
      </c>
      <c r="D10" s="26" t="s">
        <v>26</v>
      </c>
      <c r="E10" s="24">
        <v>10884875.13</v>
      </c>
    </row>
    <row r="11" spans="2:5" ht="14.25">
      <c r="B11" s="25" t="s">
        <v>4</v>
      </c>
      <c r="C11" s="24">
        <v>5510320.83</v>
      </c>
      <c r="D11" s="26" t="s">
        <v>27</v>
      </c>
      <c r="E11" s="24">
        <v>65280.95</v>
      </c>
    </row>
    <row r="12" spans="2:5" ht="14.25">
      <c r="B12" s="25" t="s">
        <v>5</v>
      </c>
      <c r="C12" s="24">
        <v>3123069.92</v>
      </c>
      <c r="D12" s="26" t="s">
        <v>28</v>
      </c>
      <c r="E12" s="24">
        <v>472842.72</v>
      </c>
    </row>
    <row r="13" spans="2:10" ht="14.25">
      <c r="B13" s="25" t="s">
        <v>6</v>
      </c>
      <c r="C13" s="24">
        <v>0</v>
      </c>
      <c r="D13" s="23" t="s">
        <v>29</v>
      </c>
      <c r="E13" s="27">
        <f>SUM(E8:E12)</f>
        <v>27834409.349999998</v>
      </c>
      <c r="J13" s="2" t="s">
        <v>42</v>
      </c>
    </row>
    <row r="14" spans="2:10" ht="14.25">
      <c r="B14" s="25" t="s">
        <v>7</v>
      </c>
      <c r="C14" s="28">
        <v>0</v>
      </c>
      <c r="D14" s="26" t="s">
        <v>30</v>
      </c>
      <c r="E14" s="29">
        <v>6430265.97</v>
      </c>
      <c r="J14" s="2" t="s">
        <v>42</v>
      </c>
    </row>
    <row r="15" spans="2:5" ht="14.25">
      <c r="B15" s="25" t="s">
        <v>8</v>
      </c>
      <c r="C15" s="24">
        <v>15824857.69</v>
      </c>
      <c r="D15" s="26" t="s">
        <v>31</v>
      </c>
      <c r="E15" s="30">
        <v>0</v>
      </c>
    </row>
    <row r="16" spans="2:5" ht="14.25">
      <c r="B16" s="25" t="s">
        <v>12</v>
      </c>
      <c r="C16" s="24">
        <v>596.05</v>
      </c>
      <c r="D16" s="26" t="s">
        <v>32</v>
      </c>
      <c r="E16" s="30">
        <v>0</v>
      </c>
    </row>
    <row r="17" spans="2:5" ht="14.25">
      <c r="B17" s="25" t="s">
        <v>13</v>
      </c>
      <c r="C17" s="28">
        <v>0</v>
      </c>
      <c r="D17" s="23" t="s">
        <v>33</v>
      </c>
      <c r="E17" s="24">
        <f>E13-E14-E15-E16</f>
        <v>21404143.38</v>
      </c>
    </row>
    <row r="18" spans="2:8" ht="14.25">
      <c r="B18" s="25" t="s">
        <v>11</v>
      </c>
      <c r="C18" s="24">
        <v>72331942.36</v>
      </c>
      <c r="D18" s="26" t="s">
        <v>34</v>
      </c>
      <c r="E18" s="24">
        <f>E19+E20</f>
        <v>24509932.62</v>
      </c>
      <c r="G18" s="2">
        <v>2549463.19</v>
      </c>
      <c r="H18" s="2">
        <v>4001869.03</v>
      </c>
    </row>
    <row r="19" spans="2:9" ht="14.25">
      <c r="B19" s="25" t="s">
        <v>10</v>
      </c>
      <c r="C19" s="24">
        <v>13009583.12</v>
      </c>
      <c r="D19" s="26" t="s">
        <v>43</v>
      </c>
      <c r="E19" s="24">
        <v>22739465.87</v>
      </c>
      <c r="G19" s="2">
        <v>280278.05</v>
      </c>
      <c r="I19" s="2">
        <v>386028.05</v>
      </c>
    </row>
    <row r="20" spans="2:10" ht="14.25">
      <c r="B20" s="25" t="s">
        <v>9</v>
      </c>
      <c r="C20" s="24">
        <v>553265.01</v>
      </c>
      <c r="D20" s="26" t="s">
        <v>44</v>
      </c>
      <c r="E20" s="24">
        <v>1770466.75</v>
      </c>
      <c r="G20" s="2">
        <v>1732279.55</v>
      </c>
      <c r="H20" s="2">
        <v>2654541.31</v>
      </c>
      <c r="J20" s="2"/>
    </row>
    <row r="21" spans="2:10" ht="14.25">
      <c r="B21" s="21" t="s">
        <v>14</v>
      </c>
      <c r="C21" s="27">
        <f>SUM(C8:C20)</f>
        <v>171376754.88</v>
      </c>
      <c r="D21" s="26" t="s">
        <v>35</v>
      </c>
      <c r="E21" s="24">
        <v>20345079.94</v>
      </c>
      <c r="G21" s="2">
        <v>1922290.49</v>
      </c>
      <c r="I21" s="2">
        <v>2761540.16</v>
      </c>
      <c r="J21" s="2"/>
    </row>
    <row r="22" spans="2:10" ht="14.25">
      <c r="B22" s="25"/>
      <c r="C22" s="24"/>
      <c r="D22" s="26" t="s">
        <v>36</v>
      </c>
      <c r="E22" s="24">
        <f>C26-E21</f>
        <v>13476007.389999997</v>
      </c>
      <c r="G22" s="2">
        <v>8632110.62</v>
      </c>
      <c r="H22" s="2">
        <v>13401585.95</v>
      </c>
      <c r="J22" s="2"/>
    </row>
    <row r="23" spans="2:9" ht="14.25">
      <c r="B23" s="25" t="s">
        <v>15</v>
      </c>
      <c r="C23" s="29">
        <v>5860304.32</v>
      </c>
      <c r="D23" s="23" t="s">
        <v>37</v>
      </c>
      <c r="E23" s="27">
        <f>E17+E18-E22</f>
        <v>32438068.610000003</v>
      </c>
      <c r="G23" s="2">
        <v>5277403.14</v>
      </c>
      <c r="I23" s="2">
        <v>6748990.48</v>
      </c>
    </row>
    <row r="24" spans="2:9" ht="14.25">
      <c r="B24" s="25" t="s">
        <v>16</v>
      </c>
      <c r="C24" s="29">
        <v>5870.31</v>
      </c>
      <c r="D24" s="23" t="s">
        <v>64</v>
      </c>
      <c r="E24" s="24">
        <v>26.03</v>
      </c>
      <c r="G24" s="2">
        <f>SUM(G18:G23)</f>
        <v>20393825.04</v>
      </c>
      <c r="H24" s="2">
        <f>SUM(H18:H23)</f>
        <v>20057996.29</v>
      </c>
      <c r="I24" s="2">
        <f>SUM(I18:I23)</f>
        <v>9896558.690000001</v>
      </c>
    </row>
    <row r="25" spans="2:5" ht="14.25">
      <c r="B25" s="25" t="s">
        <v>17</v>
      </c>
      <c r="C25" s="31">
        <v>0</v>
      </c>
      <c r="D25" s="26"/>
      <c r="E25" s="24"/>
    </row>
    <row r="26" spans="2:8" ht="14.25">
      <c r="B26" s="25" t="s">
        <v>18</v>
      </c>
      <c r="C26" s="32">
        <v>33821087.33</v>
      </c>
      <c r="D26" s="23" t="s">
        <v>38</v>
      </c>
      <c r="E26" s="24"/>
      <c r="H26" s="2">
        <f>H24/C28*100</f>
        <v>50.533055484077764</v>
      </c>
    </row>
    <row r="27" spans="2:5" ht="14.25">
      <c r="B27" s="25" t="s">
        <v>19</v>
      </c>
      <c r="C27" s="32">
        <v>5561.08</v>
      </c>
      <c r="D27" s="26" t="s">
        <v>39</v>
      </c>
      <c r="E27" s="37">
        <f>E18/(C26+C27)</f>
        <v>0.7245746703286825</v>
      </c>
    </row>
    <row r="28" spans="2:5" ht="14.25">
      <c r="B28" s="21" t="s">
        <v>20</v>
      </c>
      <c r="C28" s="27">
        <f>SUM(C23:C27)</f>
        <v>39692823.04</v>
      </c>
      <c r="D28" s="26" t="s">
        <v>40</v>
      </c>
      <c r="E28" s="37">
        <f>E19/(C26+C27)</f>
        <v>0.6722352623997372</v>
      </c>
    </row>
    <row r="29" spans="2:5" ht="14.25">
      <c r="B29" s="25"/>
      <c r="C29" s="24"/>
      <c r="D29" s="26"/>
      <c r="E29" s="24"/>
    </row>
    <row r="30" spans="2:5" ht="14.25">
      <c r="B30" s="21" t="s">
        <v>21</v>
      </c>
      <c r="C30" s="27">
        <f>C21+C28</f>
        <v>211069577.92</v>
      </c>
      <c r="D30" s="23" t="s">
        <v>60</v>
      </c>
      <c r="E30" s="24">
        <v>25074440</v>
      </c>
    </row>
    <row r="31" spans="2:5" ht="15" thickBot="1">
      <c r="B31" s="33"/>
      <c r="C31" s="34"/>
      <c r="D31" s="35"/>
      <c r="E31" s="36"/>
    </row>
    <row r="32" ht="12.75">
      <c r="B32" s="18"/>
    </row>
    <row r="33" spans="2:5" ht="12.75">
      <c r="B33" s="18" t="s">
        <v>45</v>
      </c>
      <c r="C33" s="18" t="s">
        <v>47</v>
      </c>
      <c r="E33" s="18" t="s">
        <v>49</v>
      </c>
    </row>
    <row r="34" spans="2:5" ht="12.75">
      <c r="B34" s="18" t="s">
        <v>61</v>
      </c>
      <c r="C34" s="18" t="s">
        <v>46</v>
      </c>
      <c r="E34" s="18" t="s">
        <v>48</v>
      </c>
    </row>
    <row r="35" spans="2:5" ht="12.75">
      <c r="B35" s="18" t="s">
        <v>62</v>
      </c>
      <c r="C35" s="18" t="s">
        <v>50</v>
      </c>
      <c r="E35" s="18" t="s">
        <v>51</v>
      </c>
    </row>
    <row r="37" spans="2:5" ht="15">
      <c r="B37" s="41"/>
      <c r="C37" s="41"/>
      <c r="D37" s="40"/>
      <c r="E37" s="40"/>
    </row>
    <row r="38" ht="12.75">
      <c r="B38" s="18"/>
    </row>
    <row r="40" spans="2:5" ht="15">
      <c r="B40" s="40"/>
      <c r="C40" s="40"/>
      <c r="D40" s="40"/>
      <c r="E40" s="40"/>
    </row>
    <row r="41" ht="12.75">
      <c r="B41" s="18"/>
    </row>
    <row r="43" spans="2:5" ht="15">
      <c r="B43" s="40"/>
      <c r="C43" s="40"/>
      <c r="D43" s="40"/>
      <c r="E43" s="40"/>
    </row>
  </sheetData>
  <sheetProtection/>
  <mergeCells count="6">
    <mergeCell ref="B43:C43"/>
    <mergeCell ref="D43:E43"/>
    <mergeCell ref="B37:C37"/>
    <mergeCell ref="D37:E37"/>
    <mergeCell ref="B40:C40"/>
    <mergeCell ref="D40:E40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7">
        <v>10047.86</v>
      </c>
    </row>
    <row r="2" spans="5:6" ht="12.75">
      <c r="E2" s="7">
        <v>734118.45</v>
      </c>
      <c r="F2" s="4" t="s">
        <v>52</v>
      </c>
    </row>
    <row r="3" spans="5:6" ht="12.75">
      <c r="E3" s="7">
        <v>11146019</v>
      </c>
      <c r="F3" s="4" t="s">
        <v>53</v>
      </c>
    </row>
    <row r="4" spans="5:6" ht="12.75">
      <c r="E4" s="7">
        <v>4520</v>
      </c>
      <c r="F4" s="4" t="s">
        <v>54</v>
      </c>
    </row>
    <row r="5" ht="12.75">
      <c r="E5" s="7"/>
    </row>
    <row r="6" ht="12.75">
      <c r="E6" s="7"/>
    </row>
    <row r="7" ht="12.75">
      <c r="E7" s="7"/>
    </row>
    <row r="8" ht="12.75">
      <c r="E8" s="7"/>
    </row>
    <row r="9" ht="12.75">
      <c r="E9" s="7"/>
    </row>
    <row r="10" ht="12.75">
      <c r="E10" s="7"/>
    </row>
    <row r="11" ht="12.75">
      <c r="E11" s="7"/>
    </row>
    <row r="12" ht="12.75">
      <c r="E12" s="7"/>
    </row>
    <row r="13" ht="12.75">
      <c r="E13" s="7"/>
    </row>
    <row r="14" ht="12.75">
      <c r="E14" s="7"/>
    </row>
    <row r="15" ht="12.75">
      <c r="E15" s="8">
        <f>SUM(E1:E14)</f>
        <v>11894705.31</v>
      </c>
    </row>
    <row r="17" ht="13.5" thickBot="1"/>
    <row r="18" spans="5:7" ht="13.5" thickBot="1">
      <c r="E18" s="5" t="s">
        <v>55</v>
      </c>
      <c r="F18" s="6"/>
      <c r="G18" s="9">
        <v>200</v>
      </c>
    </row>
    <row r="19" spans="7:8" ht="12.75">
      <c r="G19" s="3">
        <v>1898190.56</v>
      </c>
      <c r="H19" s="4" t="s">
        <v>56</v>
      </c>
    </row>
    <row r="20" ht="12.75">
      <c r="E20">
        <v>23</v>
      </c>
    </row>
    <row r="25" ht="12.75">
      <c r="E25" s="4" t="s">
        <v>57</v>
      </c>
    </row>
    <row r="26" spans="5:6" ht="12.75">
      <c r="E26" s="4" t="s">
        <v>58</v>
      </c>
      <c r="F26" s="4" t="s">
        <v>59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Usuário do Windows</cp:lastModifiedBy>
  <cp:lastPrinted>2020-10-20T20:51:34Z</cp:lastPrinted>
  <dcterms:created xsi:type="dcterms:W3CDTF">2014-04-28T13:36:02Z</dcterms:created>
  <dcterms:modified xsi:type="dcterms:W3CDTF">2021-04-24T19:28:40Z</dcterms:modified>
  <cp:category/>
  <cp:version/>
  <cp:contentType/>
  <cp:contentStatus/>
</cp:coreProperties>
</file>